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Wording\Tenancy Schedules\"/>
    </mc:Choice>
  </mc:AlternateContent>
  <xr:revisionPtr revIDLastSave="0" documentId="13_ncr:1_{025CF806-E4F9-446E-9494-BBD48D6561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G10" i="2" l="1"/>
  <c r="F29" i="2"/>
  <c r="E29" i="2"/>
  <c r="N34" i="2" l="1"/>
  <c r="H21" i="2"/>
  <c r="P18" i="2"/>
  <c r="H18" i="2"/>
  <c r="H16" i="2"/>
  <c r="G14" i="2"/>
  <c r="G29" i="2" s="1"/>
  <c r="G37" i="2" s="1"/>
  <c r="H13" i="2"/>
  <c r="H12" i="2"/>
  <c r="P9" i="2"/>
  <c r="H9" i="2"/>
  <c r="H8" i="2"/>
  <c r="P34" i="2" l="1"/>
  <c r="G38" i="2"/>
  <c r="G39" i="2" l="1"/>
</calcChain>
</file>

<file path=xl/sharedStrings.xml><?xml version="1.0" encoding="utf-8"?>
<sst xmlns="http://schemas.openxmlformats.org/spreadsheetml/2006/main" count="87" uniqueCount="70">
  <si>
    <t>Current EPC</t>
  </si>
  <si>
    <t>Tenant</t>
  </si>
  <si>
    <t>Rateable 
Value</t>
  </si>
  <si>
    <t>Lease Start</t>
  </si>
  <si>
    <t>Comments</t>
  </si>
  <si>
    <t>Vacant</t>
  </si>
  <si>
    <t>TOTALS</t>
  </si>
  <si>
    <t>Building</t>
  </si>
  <si>
    <t>Floor</t>
  </si>
  <si>
    <t>Ground Floor</t>
  </si>
  <si>
    <t>First Floor</t>
  </si>
  <si>
    <t>Whole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</si>
  <si>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</si>
  <si>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</si>
  <si>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</si>
  <si>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</si>
  <si>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</si>
  <si>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</si>
  <si>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</si>
  <si>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</si>
  <si>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</si>
  <si>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</si>
  <si>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</si>
  <si>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</si>
  <si>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</si>
  <si>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Plot A</t>
  </si>
  <si>
    <t>Plot B</t>
  </si>
  <si>
    <t>Plot C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</si>
  <si>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</si>
  <si>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</si>
  <si>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</si>
  <si>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</si>
  <si>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</si>
  <si>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</si>
  <si>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</si>
  <si>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VUR Village Properties Ltd</t>
  </si>
  <si>
    <t>Tungsten Ltd</t>
  </si>
  <si>
    <t>Area Sq M</t>
  </si>
  <si>
    <t>Area Sq Ft</t>
  </si>
  <si>
    <t>Current Rent</t>
  </si>
  <si>
    <t>B44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</si>
  <si>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</si>
  <si>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</si>
  <si>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</si>
  <si>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</si>
  <si>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</si>
  <si>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</si>
  <si>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</si>
  <si>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</si>
  <si>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</si>
  <si>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</si>
  <si>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</si>
  <si>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</si>
  <si>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</si>
  <si>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</si>
  <si>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Quoting £20 per sq ft. Rates mitigation in place</t>
  </si>
  <si>
    <t xml:space="preserve">20/09/24 rent review outstanding. </t>
  </si>
  <si>
    <t>Rolling mutual break option, subject to one months' notice</t>
  </si>
  <si>
    <t>Service charge cap of £38,980.84</t>
  </si>
  <si>
    <t>Rates Shortfall</t>
  </si>
  <si>
    <t>(Refurbished 2020)</t>
  </si>
  <si>
    <t>(Recently refurbished)</t>
  </si>
  <si>
    <t>Rolling mutual break option, subject to one months' notice. Renewed expiry 17.12.2026</t>
  </si>
  <si>
    <t>Summary:</t>
  </si>
  <si>
    <t>Current Total Income</t>
  </si>
  <si>
    <t>True Net Income After Shortfalls</t>
  </si>
  <si>
    <t>Net Income on Letting Vacant Accommodation</t>
  </si>
  <si>
    <t>Woodlands Business Park Tenancy Schedule - Beech House, Ash House, Willow House, Birch House, Cedar House</t>
  </si>
  <si>
    <t>10th February 2026</t>
  </si>
  <si>
    <t>Landlord proposed new 10 year lease at £20 per sq.ft.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</si>
</sst>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left" vertical="center"/>
    </xf>
    <xf numFmtId="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6" fontId="5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92"/>
  <sheetViews>
    <sheetView showGridLines="0" tabSelected="1" topLeftCell="A12" zoomScaleNormal="100" workbookViewId="0">
      <selection activeCell="L27" sqref="L27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8.5703125" style="10" bestFit="1" customWidth="1"/>
    <col min="10" max="10" width="11.42578125" style="10" customWidth="1"/>
    <col min="11" max="11" width="13.140625" style="10" customWidth="1"/>
    <col min="12" max="12" width="8.42578125" style="6" bestFit="1" customWidth="1"/>
    <col min="13" max="17" width="10.28515625" style="6" customWidth="1"/>
    <col min="18" max="18" width="53.5703125" style="5" customWidth="1"/>
    <col min="19" max="16384" width="11.42578125" style="1"/>
  </cols>
  <sheetData>
    <row r="1" spans="2:19" ht="99" customHeight="1" x14ac:dyDescent="0.25">
      <c r="B1" s="15"/>
      <c r="R1" s="10"/>
      <c r="S1" s="5"/>
    </row>
    <row r="2" spans="2:19" ht="25.5" customHeight="1" x14ac:dyDescent="0.4">
      <c r="B2" s="17" t="s">
        <v>67</v>
      </c>
      <c r="C2" s="2"/>
      <c r="R2" s="10"/>
      <c r="S2" s="5"/>
    </row>
    <row r="3" spans="2:19" ht="18.75" customHeight="1" x14ac:dyDescent="0.25"/>
    <row r="4" spans="2:19" ht="38.25" x14ac:dyDescent="0.25">
      <c r="B4" s="69" t="s">
        <v>7</v>
      </c>
      <c r="C4" s="70" t="s">
        <v>8</v>
      </c>
      <c r="D4" s="70" t="s">
        <v>1</v>
      </c>
      <c r="E4" s="70" t="s">
        <v>38</v>
      </c>
      <c r="F4" s="70" t="s">
        <v>37</v>
      </c>
      <c r="G4" s="70" t="s">
        <v>39</v>
      </c>
      <c r="H4" s="70" t="s">
        <v>51</v>
      </c>
      <c r="I4" s="69" t="s">
        <v>2</v>
      </c>
      <c r="J4" s="70" t="s">
        <v>3</v>
      </c>
      <c r="K4" s="70" t="s">
        <v>47</v>
      </c>
      <c r="L4" s="70" t="s">
        <v>48</v>
      </c>
      <c r="M4" s="69" t="s">
        <v>52</v>
      </c>
      <c r="N4" s="69" t="s">
        <v>59</v>
      </c>
      <c r="O4" s="69" t="s">
        <v>53</v>
      </c>
      <c r="P4" s="69" t="s">
        <v>54</v>
      </c>
      <c r="Q4" s="69" t="s">
        <v>0</v>
      </c>
      <c r="R4" s="69" t="s">
        <v>4</v>
      </c>
      <c r="S4" s="21"/>
    </row>
    <row r="5" spans="2:19" x14ac:dyDescent="0.25">
      <c r="B5" s="43"/>
      <c r="C5" s="44"/>
      <c r="D5" s="44"/>
      <c r="E5" s="44"/>
      <c r="F5" s="44"/>
      <c r="G5" s="44"/>
      <c r="H5" s="44"/>
      <c r="I5" s="43"/>
      <c r="J5" s="44"/>
      <c r="K5" s="44"/>
      <c r="L5" s="44"/>
      <c r="M5" s="43"/>
      <c r="N5" s="43"/>
      <c r="O5" s="43"/>
      <c r="P5" s="43"/>
      <c r="Q5" s="43"/>
      <c r="R5" s="43"/>
      <c r="S5" s="21"/>
    </row>
    <row r="6" spans="2:19" x14ac:dyDescent="0.25">
      <c r="B6" s="27"/>
      <c r="C6" s="29"/>
      <c r="D6" s="29"/>
      <c r="E6" s="30"/>
      <c r="F6" s="31"/>
      <c r="G6" s="36"/>
      <c r="H6" s="36"/>
      <c r="I6" s="37"/>
      <c r="J6" s="34"/>
      <c r="K6" s="34"/>
      <c r="L6" s="33"/>
      <c r="M6" s="46"/>
      <c r="N6" s="33"/>
      <c r="O6" s="33"/>
      <c r="P6" s="33"/>
      <c r="Q6" s="27"/>
      <c r="R6" s="35"/>
      <c r="S6" s="22"/>
    </row>
    <row r="7" spans="2:19" x14ac:dyDescent="0.25">
      <c r="B7" s="27"/>
      <c r="C7" s="29"/>
      <c r="D7" s="29"/>
      <c r="E7" s="30"/>
      <c r="F7" s="31"/>
      <c r="G7" s="36"/>
      <c r="H7" s="36"/>
      <c r="I7" s="37"/>
      <c r="J7" s="34"/>
      <c r="K7" s="34"/>
      <c r="L7" s="33"/>
      <c r="M7" s="46"/>
      <c r="N7" s="33"/>
      <c r="O7" s="33"/>
      <c r="P7" s="33"/>
      <c r="Q7" s="27"/>
      <c r="R7" s="35"/>
      <c r="S7" s="22"/>
    </row>
    <row r="8" spans="2:19" x14ac:dyDescent="0.25">
      <c r="B8" s="28" t="s">
        <v>12</v>
      </c>
      <c r="C8" s="29" t="s">
        <v>9</v>
      </c>
      <c r="D8" s="29" t="s">
        <v>29</v>
      </c>
      <c r="E8" s="30">
        <v>10442</v>
      </c>
      <c r="F8" s="31">
        <v>970.09</v>
      </c>
      <c r="G8" s="32">
        <v>187956</v>
      </c>
      <c r="H8" s="33">
        <f>G8/E8</f>
        <v>18</v>
      </c>
      <c r="I8" s="32">
        <v>90500</v>
      </c>
      <c r="J8" s="34">
        <v>44662</v>
      </c>
      <c r="K8" s="34">
        <v>46487</v>
      </c>
      <c r="L8" s="33" t="s">
        <v>50</v>
      </c>
      <c r="M8" s="47"/>
      <c r="N8" s="47"/>
      <c r="O8" s="33"/>
      <c r="P8" s="33"/>
      <c r="Q8" s="27" t="s">
        <v>41</v>
      </c>
      <c r="R8" s="35"/>
      <c r="S8" s="45"/>
    </row>
    <row r="9" spans="2:19" ht="13.5" thickBot="1" x14ac:dyDescent="0.3">
      <c r="B9" s="27" t="s">
        <v>60</v>
      </c>
      <c r="C9" s="29" t="s">
        <v>10</v>
      </c>
      <c r="D9" s="29" t="s">
        <v>5</v>
      </c>
      <c r="E9" s="30">
        <v>6875</v>
      </c>
      <c r="F9" s="31">
        <v>638.70000000000005</v>
      </c>
      <c r="G9" s="42">
        <v>0</v>
      </c>
      <c r="H9" s="33">
        <f>G9/E9</f>
        <v>0</v>
      </c>
      <c r="I9" s="32">
        <v>65000</v>
      </c>
      <c r="J9" s="34"/>
      <c r="K9" s="34"/>
      <c r="L9" s="33"/>
      <c r="M9" s="47">
        <v>-34449.769999999997</v>
      </c>
      <c r="N9" s="47">
        <v>-36075</v>
      </c>
      <c r="O9" s="33">
        <v>18</v>
      </c>
      <c r="P9" s="32">
        <f>O9*E9</f>
        <v>123750</v>
      </c>
      <c r="Q9" s="27" t="s">
        <v>42</v>
      </c>
      <c r="R9" s="35" t="s">
        <v>55</v>
      </c>
      <c r="S9" s="22"/>
    </row>
    <row r="10" spans="2:19" x14ac:dyDescent="0.25">
      <c r="B10" s="27"/>
      <c r="C10" s="29"/>
      <c r="D10" s="29"/>
      <c r="E10" s="30"/>
      <c r="F10" s="31"/>
      <c r="G10" s="41">
        <f>G9+G8</f>
        <v>187956</v>
      </c>
      <c r="H10" s="33"/>
      <c r="I10" s="32"/>
      <c r="J10" s="34"/>
      <c r="K10" s="34"/>
      <c r="L10" s="33"/>
      <c r="M10" s="47"/>
      <c r="N10" s="47"/>
      <c r="O10" s="33"/>
      <c r="P10" s="32"/>
      <c r="Q10" s="27"/>
      <c r="R10" s="35"/>
      <c r="S10" s="22"/>
    </row>
    <row r="11" spans="2:19" x14ac:dyDescent="0.25">
      <c r="B11" s="27"/>
      <c r="C11" s="29"/>
      <c r="D11" s="29"/>
      <c r="E11" s="30"/>
      <c r="F11" s="31"/>
      <c r="G11" s="32"/>
      <c r="H11" s="32"/>
      <c r="I11" s="32"/>
      <c r="J11" s="34"/>
      <c r="K11" s="34"/>
      <c r="L11" s="33"/>
      <c r="M11" s="46"/>
      <c r="N11" s="33"/>
      <c r="O11" s="33"/>
      <c r="P11" s="33"/>
      <c r="Q11" s="27"/>
      <c r="R11" s="35"/>
      <c r="S11" s="22"/>
    </row>
    <row r="12" spans="2:19" x14ac:dyDescent="0.25">
      <c r="B12" s="28" t="s">
        <v>13</v>
      </c>
      <c r="C12" s="29" t="s">
        <v>9</v>
      </c>
      <c r="D12" s="29" t="s">
        <v>30</v>
      </c>
      <c r="E12" s="30">
        <v>5135</v>
      </c>
      <c r="F12" s="31">
        <v>477.05</v>
      </c>
      <c r="G12" s="32">
        <v>110403</v>
      </c>
      <c r="H12" s="33">
        <f>G12/E12</f>
        <v>21.500097370983447</v>
      </c>
      <c r="I12" s="32">
        <v>65500</v>
      </c>
      <c r="J12" s="34">
        <v>45195</v>
      </c>
      <c r="K12" s="34">
        <v>47021</v>
      </c>
      <c r="L12" s="33" t="s">
        <v>49</v>
      </c>
      <c r="M12" s="46"/>
      <c r="N12" s="33"/>
      <c r="O12" s="33"/>
      <c r="P12" s="33"/>
      <c r="Q12" s="27" t="s">
        <v>40</v>
      </c>
      <c r="R12" s="35" t="s">
        <v>58</v>
      </c>
      <c r="S12" s="22"/>
    </row>
    <row r="13" spans="2:19" ht="16.5" customHeight="1" thickBot="1" x14ac:dyDescent="0.3">
      <c r="B13" s="27" t="s">
        <v>60</v>
      </c>
      <c r="C13" s="29" t="s">
        <v>10</v>
      </c>
      <c r="D13" s="29" t="s">
        <v>31</v>
      </c>
      <c r="E13" s="30">
        <v>4969</v>
      </c>
      <c r="F13" s="31">
        <v>461.63</v>
      </c>
      <c r="G13" s="42">
        <v>86960</v>
      </c>
      <c r="H13" s="33">
        <f>G13/E13</f>
        <v>17.500503119339907</v>
      </c>
      <c r="I13" s="32">
        <v>57000</v>
      </c>
      <c r="J13" s="34">
        <v>43728</v>
      </c>
      <c r="K13" s="34">
        <v>47380</v>
      </c>
      <c r="L13" s="33" t="s">
        <v>49</v>
      </c>
      <c r="M13" s="46"/>
      <c r="N13" s="33"/>
      <c r="O13" s="33"/>
      <c r="P13" s="33"/>
      <c r="Q13" s="27" t="s">
        <v>43</v>
      </c>
      <c r="R13" s="35" t="s">
        <v>56</v>
      </c>
      <c r="S13" s="22"/>
    </row>
    <row r="14" spans="2:19" x14ac:dyDescent="0.25">
      <c r="B14" s="27"/>
      <c r="C14" s="29"/>
      <c r="D14" s="29"/>
      <c r="E14" s="30"/>
      <c r="F14" s="31"/>
      <c r="G14" s="41">
        <f>G12+G13</f>
        <v>197363</v>
      </c>
      <c r="H14" s="36"/>
      <c r="I14" s="32"/>
      <c r="J14" s="34"/>
      <c r="K14" s="34"/>
      <c r="L14" s="33"/>
      <c r="M14" s="46"/>
      <c r="N14" s="33"/>
      <c r="O14" s="33"/>
      <c r="P14" s="33"/>
      <c r="Q14" s="27"/>
      <c r="R14" s="35"/>
      <c r="S14" s="22"/>
    </row>
    <row r="15" spans="2:19" x14ac:dyDescent="0.25">
      <c r="B15" s="27"/>
      <c r="C15" s="29"/>
      <c r="D15" s="29"/>
      <c r="E15" s="30"/>
      <c r="F15" s="31"/>
      <c r="G15" s="36"/>
      <c r="H15" s="36"/>
      <c r="I15" s="32"/>
      <c r="J15" s="34"/>
      <c r="K15" s="34"/>
      <c r="L15" s="33"/>
      <c r="M15" s="46"/>
      <c r="N15" s="33"/>
      <c r="O15" s="33"/>
      <c r="P15" s="33"/>
      <c r="Q15" s="27"/>
      <c r="R15" s="35"/>
      <c r="S15" s="22"/>
    </row>
    <row r="16" spans="2:19" s="14" customFormat="1" x14ac:dyDescent="0.25">
      <c r="B16" s="28" t="s">
        <v>14</v>
      </c>
      <c r="C16" s="29" t="s">
        <v>11</v>
      </c>
      <c r="D16" s="29" t="s">
        <v>32</v>
      </c>
      <c r="E16" s="30">
        <v>11887</v>
      </c>
      <c r="F16" s="31">
        <v>1104.33</v>
      </c>
      <c r="G16" s="36">
        <v>214000</v>
      </c>
      <c r="H16" s="33">
        <f>G16/E16</f>
        <v>18.002860267519139</v>
      </c>
      <c r="I16" s="32">
        <v>100000</v>
      </c>
      <c r="J16" s="38">
        <v>42916</v>
      </c>
      <c r="K16" s="34">
        <v>46567</v>
      </c>
      <c r="L16" s="33" t="s">
        <v>49</v>
      </c>
      <c r="M16" s="46"/>
      <c r="N16" s="33"/>
      <c r="O16" s="33"/>
      <c r="P16" s="33"/>
      <c r="Q16" s="27" t="s">
        <v>44</v>
      </c>
      <c r="R16" s="35"/>
      <c r="S16" s="22"/>
    </row>
    <row r="17" spans="2:19" s="14" customFormat="1" x14ac:dyDescent="0.25">
      <c r="B17" s="28"/>
      <c r="C17" s="29"/>
      <c r="D17" s="29"/>
      <c r="E17" s="30"/>
      <c r="F17" s="31"/>
      <c r="G17" s="32"/>
      <c r="H17" s="32"/>
      <c r="I17" s="32"/>
      <c r="J17" s="38"/>
      <c r="K17" s="34"/>
      <c r="L17" s="33"/>
      <c r="M17" s="46"/>
      <c r="N17" s="33"/>
      <c r="O17" s="33"/>
      <c r="P17" s="33"/>
      <c r="Q17" s="27"/>
      <c r="R17" s="35"/>
      <c r="S17" s="22"/>
    </row>
    <row r="18" spans="2:19" x14ac:dyDescent="0.25">
      <c r="B18" s="28" t="s">
        <v>15</v>
      </c>
      <c r="C18" s="29" t="s">
        <v>11</v>
      </c>
      <c r="D18" s="29" t="s">
        <v>5</v>
      </c>
      <c r="E18" s="30">
        <v>10068</v>
      </c>
      <c r="F18" s="31">
        <v>935.35</v>
      </c>
      <c r="G18" s="36">
        <v>0</v>
      </c>
      <c r="H18" s="33">
        <f>G18/E18</f>
        <v>0</v>
      </c>
      <c r="I18" s="37">
        <v>123000</v>
      </c>
      <c r="J18" s="34"/>
      <c r="K18" s="34"/>
      <c r="L18" s="33"/>
      <c r="M18" s="47">
        <v>-18798.900000000001</v>
      </c>
      <c r="N18" s="47">
        <v>-64150.400000000001</v>
      </c>
      <c r="O18" s="33">
        <v>18</v>
      </c>
      <c r="P18" s="32">
        <f>O18*E18</f>
        <v>181224</v>
      </c>
      <c r="Q18" s="27" t="s">
        <v>45</v>
      </c>
      <c r="R18" s="35" t="s">
        <v>55</v>
      </c>
      <c r="S18" s="22"/>
    </row>
    <row r="19" spans="2:19" x14ac:dyDescent="0.25">
      <c r="B19" s="27" t="s">
        <v>61</v>
      </c>
      <c r="C19" s="29"/>
      <c r="D19" s="29"/>
      <c r="E19" s="30"/>
      <c r="F19" s="31"/>
      <c r="G19" s="32"/>
      <c r="H19" s="33"/>
      <c r="I19" s="37"/>
      <c r="J19" s="34"/>
      <c r="K19" s="34"/>
      <c r="L19" s="33"/>
      <c r="M19" s="47"/>
      <c r="N19" s="47"/>
      <c r="O19" s="33"/>
      <c r="P19" s="33"/>
      <c r="Q19" s="27"/>
      <c r="R19" s="35"/>
      <c r="S19" s="22"/>
    </row>
    <row r="20" spans="2:19" x14ac:dyDescent="0.25">
      <c r="B20" s="28"/>
      <c r="C20" s="29"/>
      <c r="D20" s="29"/>
      <c r="E20" s="30"/>
      <c r="F20" s="31"/>
      <c r="G20" s="32"/>
      <c r="H20" s="32"/>
      <c r="I20" s="37"/>
      <c r="J20" s="34"/>
      <c r="K20" s="34"/>
      <c r="L20" s="33"/>
      <c r="M20" s="46"/>
      <c r="N20" s="33"/>
      <c r="O20" s="33"/>
      <c r="P20" s="33"/>
      <c r="Q20" s="27"/>
      <c r="R20" s="35"/>
      <c r="S20" s="22"/>
    </row>
    <row r="21" spans="2:19" ht="25.5" customHeight="1" x14ac:dyDescent="0.25">
      <c r="B21" s="28" t="s">
        <v>16</v>
      </c>
      <c r="C21" s="29" t="s">
        <v>11</v>
      </c>
      <c r="D21" s="35" t="s">
        <v>33</v>
      </c>
      <c r="E21" s="30">
        <v>8813</v>
      </c>
      <c r="F21" s="31">
        <v>818.75</v>
      </c>
      <c r="G21" s="81">
        <v>149800</v>
      </c>
      <c r="H21" s="82">
        <f>G21/E21</f>
        <v>16.997617156473392</v>
      </c>
      <c r="I21" s="83">
        <v>75500</v>
      </c>
      <c r="J21" s="84">
        <v>44285</v>
      </c>
      <c r="K21" s="84">
        <v>46110</v>
      </c>
      <c r="L21" s="33" t="s">
        <v>50</v>
      </c>
      <c r="M21" s="33"/>
      <c r="N21" s="33"/>
      <c r="O21" s="33"/>
      <c r="P21" s="33"/>
      <c r="Q21" s="27" t="s">
        <v>46</v>
      </c>
      <c r="R21" s="35" t="s">
        <v>69</v>
      </c>
      <c r="S21" s="22"/>
    </row>
    <row r="22" spans="2:19" x14ac:dyDescent="0.25">
      <c r="B22" s="28"/>
      <c r="C22" s="29"/>
      <c r="D22" s="35"/>
      <c r="E22" s="30"/>
      <c r="F22" s="30"/>
      <c r="G22" s="85"/>
      <c r="H22" s="85"/>
      <c r="I22" s="83"/>
      <c r="J22" s="84"/>
      <c r="K22" s="84"/>
      <c r="L22" s="33"/>
      <c r="M22" s="33"/>
      <c r="N22" s="33"/>
      <c r="O22" s="33"/>
      <c r="P22" s="33"/>
      <c r="Q22" s="27"/>
      <c r="R22" s="35"/>
      <c r="S22" s="22"/>
    </row>
    <row r="23" spans="2:19" ht="24" x14ac:dyDescent="0.25">
      <c r="B23" s="39" t="s">
        <v>17</v>
      </c>
      <c r="C23" s="40" t="s">
        <v>18</v>
      </c>
      <c r="D23" s="29"/>
      <c r="E23" s="30"/>
      <c r="F23" s="30"/>
      <c r="G23" s="30"/>
      <c r="H23" s="30"/>
      <c r="I23" s="32"/>
      <c r="J23" s="34"/>
      <c r="K23" s="34"/>
      <c r="L23" s="33"/>
      <c r="M23" s="33"/>
      <c r="N23" s="33"/>
      <c r="O23" s="33"/>
      <c r="P23" s="33"/>
      <c r="Q23" s="27"/>
      <c r="R23" s="35"/>
      <c r="S23" s="22"/>
    </row>
    <row r="24" spans="2:19" ht="26.1" customHeight="1" x14ac:dyDescent="0.25">
      <c r="B24" s="27" t="s">
        <v>19</v>
      </c>
      <c r="C24" s="29" t="s">
        <v>21</v>
      </c>
      <c r="D24" s="29" t="s">
        <v>34</v>
      </c>
      <c r="E24" s="30"/>
      <c r="F24" s="30"/>
      <c r="G24" s="32">
        <v>7200</v>
      </c>
      <c r="H24" s="32"/>
      <c r="I24" s="37"/>
      <c r="J24" s="34">
        <v>46009</v>
      </c>
      <c r="K24" s="34">
        <v>46008</v>
      </c>
      <c r="L24" s="33"/>
      <c r="M24" s="33"/>
      <c r="N24" s="33"/>
      <c r="O24" s="33"/>
      <c r="P24" s="33"/>
      <c r="Q24" s="27"/>
      <c r="R24" s="35" t="s">
        <v>62</v>
      </c>
      <c r="S24" s="22"/>
    </row>
    <row r="25" spans="2:19" ht="27" customHeight="1" x14ac:dyDescent="0.25">
      <c r="B25" s="27" t="s">
        <v>19</v>
      </c>
      <c r="C25" s="29" t="s">
        <v>22</v>
      </c>
      <c r="D25" s="29" t="s">
        <v>34</v>
      </c>
      <c r="E25" s="30"/>
      <c r="F25" s="30"/>
      <c r="G25" s="32">
        <v>16800</v>
      </c>
      <c r="H25" s="32"/>
      <c r="I25" s="32"/>
      <c r="J25" s="34">
        <v>46009</v>
      </c>
      <c r="K25" s="34">
        <v>46008</v>
      </c>
      <c r="L25" s="33"/>
      <c r="M25" s="33"/>
      <c r="N25" s="33"/>
      <c r="O25" s="33"/>
      <c r="P25" s="33"/>
      <c r="Q25" s="27"/>
      <c r="R25" s="35" t="s">
        <v>62</v>
      </c>
      <c r="S25" s="22"/>
    </row>
    <row r="26" spans="2:19" ht="16.5" customHeight="1" x14ac:dyDescent="0.25">
      <c r="B26" s="27" t="s">
        <v>20</v>
      </c>
      <c r="C26" s="29" t="s">
        <v>23</v>
      </c>
      <c r="D26" s="29" t="s">
        <v>33</v>
      </c>
      <c r="E26" s="30"/>
      <c r="F26" s="30"/>
      <c r="G26" s="32">
        <v>30000</v>
      </c>
      <c r="H26" s="32"/>
      <c r="I26" s="32"/>
      <c r="J26" s="34">
        <v>46172</v>
      </c>
      <c r="K26" s="34">
        <v>46171</v>
      </c>
      <c r="L26" s="33"/>
      <c r="M26" s="33"/>
      <c r="N26" s="33"/>
      <c r="O26" s="33"/>
      <c r="P26" s="33"/>
      <c r="Q26" s="27"/>
      <c r="R26" s="35" t="s">
        <v>57</v>
      </c>
      <c r="S26" s="22"/>
    </row>
    <row r="27" spans="2:19" ht="31.5" customHeight="1" x14ac:dyDescent="0.25">
      <c r="B27" s="27" t="s">
        <v>19</v>
      </c>
      <c r="C27" s="29" t="s">
        <v>24</v>
      </c>
      <c r="D27" s="29" t="s">
        <v>28</v>
      </c>
      <c r="E27" s="30"/>
      <c r="F27" s="30"/>
      <c r="G27" s="32">
        <v>1200</v>
      </c>
      <c r="H27" s="32"/>
      <c r="I27" s="32"/>
      <c r="J27" s="34">
        <v>46039</v>
      </c>
      <c r="K27" s="34">
        <v>46038</v>
      </c>
      <c r="L27" s="33"/>
      <c r="M27" s="33"/>
      <c r="N27" s="33"/>
      <c r="O27" s="33"/>
      <c r="P27" s="33"/>
      <c r="Q27" s="27"/>
      <c r="R27" s="35" t="s">
        <v>57</v>
      </c>
      <c r="S27" s="22"/>
    </row>
    <row r="28" spans="2:19" ht="16.5" customHeight="1" x14ac:dyDescent="0.25">
      <c r="B28" s="27"/>
      <c r="C28" s="29"/>
      <c r="D28" s="29"/>
      <c r="E28" s="30"/>
      <c r="F28" s="30"/>
      <c r="G28" s="32"/>
      <c r="H28" s="32"/>
      <c r="I28" s="32"/>
      <c r="J28" s="34"/>
      <c r="K28" s="34"/>
      <c r="L28" s="33"/>
      <c r="M28" s="33"/>
      <c r="N28" s="33"/>
      <c r="O28" s="33"/>
      <c r="P28" s="33"/>
      <c r="Q28" s="27"/>
      <c r="R28" s="35"/>
      <c r="S28" s="22"/>
    </row>
    <row r="29" spans="2:19" x14ac:dyDescent="0.25">
      <c r="B29" s="50"/>
      <c r="C29" s="51"/>
      <c r="D29" s="51"/>
      <c r="E29" s="52">
        <f>SUM(E8:E27)</f>
        <v>58189</v>
      </c>
      <c r="F29" s="52">
        <f>SUM(F8:F27)</f>
        <v>5405.9000000000005</v>
      </c>
      <c r="G29" s="53">
        <f>G27+G26+G25+G24+G21+G18+G16+G14+G10</f>
        <v>804319</v>
      </c>
      <c r="H29" s="53"/>
      <c r="I29" s="54"/>
      <c r="J29" s="55"/>
      <c r="K29" s="55"/>
      <c r="L29" s="56"/>
      <c r="M29" s="57"/>
      <c r="N29" s="56"/>
      <c r="O29" s="56"/>
      <c r="P29" s="56"/>
      <c r="Q29" s="50"/>
      <c r="R29" s="58"/>
      <c r="S29" s="22"/>
    </row>
    <row r="30" spans="2:19" x14ac:dyDescent="0.25">
      <c r="B30" s="27"/>
      <c r="C30" s="29"/>
      <c r="D30" s="29"/>
      <c r="E30" s="30"/>
      <c r="F30" s="30"/>
      <c r="G30" s="32"/>
      <c r="H30" s="32"/>
      <c r="I30" s="32"/>
      <c r="J30" s="34"/>
      <c r="K30" s="34"/>
      <c r="L30" s="33"/>
      <c r="M30" s="33"/>
      <c r="N30" s="33"/>
      <c r="O30" s="33"/>
      <c r="P30" s="33"/>
      <c r="Q30" s="27"/>
      <c r="R30" s="35"/>
      <c r="S30" s="22"/>
    </row>
    <row r="31" spans="2:19" ht="31.5" customHeight="1" x14ac:dyDescent="0.25">
      <c r="B31" s="28" t="s">
        <v>25</v>
      </c>
      <c r="C31" s="29"/>
      <c r="D31" s="29" t="s">
        <v>35</v>
      </c>
      <c r="E31" s="30"/>
      <c r="F31" s="31">
        <v>7382.01</v>
      </c>
      <c r="G31" s="32">
        <v>0</v>
      </c>
      <c r="H31" s="32"/>
      <c r="I31" s="32"/>
      <c r="J31" s="34">
        <v>44733</v>
      </c>
      <c r="K31" s="34">
        <v>136043</v>
      </c>
      <c r="L31" s="33"/>
      <c r="M31" s="33"/>
      <c r="N31" s="33"/>
      <c r="O31" s="33"/>
      <c r="P31" s="33"/>
      <c r="Q31" s="27"/>
      <c r="R31" s="35"/>
      <c r="S31" s="22"/>
    </row>
    <row r="32" spans="2:19" ht="31.5" customHeight="1" x14ac:dyDescent="0.25">
      <c r="B32" s="28" t="s">
        <v>26</v>
      </c>
      <c r="C32" s="29"/>
      <c r="D32" s="29" t="s">
        <v>36</v>
      </c>
      <c r="E32" s="30"/>
      <c r="F32" s="31">
        <v>4134.0600000000004</v>
      </c>
      <c r="G32" s="32">
        <v>0</v>
      </c>
      <c r="H32" s="32"/>
      <c r="I32" s="32"/>
      <c r="J32" s="34">
        <v>45295</v>
      </c>
      <c r="K32" s="34">
        <v>136605</v>
      </c>
      <c r="L32" s="33"/>
      <c r="M32" s="33"/>
      <c r="N32" s="33"/>
      <c r="O32" s="33"/>
      <c r="P32" s="33"/>
      <c r="Q32" s="27"/>
      <c r="R32" s="35"/>
      <c r="S32" s="22"/>
    </row>
    <row r="33" spans="2:19" ht="31.5" customHeight="1" x14ac:dyDescent="0.25">
      <c r="B33" s="28" t="s">
        <v>27</v>
      </c>
      <c r="C33" s="29"/>
      <c r="D33" s="29" t="s">
        <v>36</v>
      </c>
      <c r="E33" s="30"/>
      <c r="F33" s="31">
        <v>1412.58</v>
      </c>
      <c r="G33" s="32">
        <v>0</v>
      </c>
      <c r="H33" s="32"/>
      <c r="I33" s="32"/>
      <c r="J33" s="34">
        <v>45295</v>
      </c>
      <c r="K33" s="34">
        <v>136605</v>
      </c>
      <c r="L33" s="33"/>
      <c r="M33" s="33"/>
      <c r="N33" s="33"/>
      <c r="O33" s="33"/>
      <c r="P33" s="33"/>
      <c r="Q33" s="27"/>
      <c r="R33" s="35"/>
      <c r="S33" s="22"/>
    </row>
    <row r="34" spans="2:19" ht="16.5" customHeight="1" x14ac:dyDescent="0.25">
      <c r="B34" s="71" t="s">
        <v>6</v>
      </c>
      <c r="C34" s="72"/>
      <c r="D34" s="72"/>
      <c r="E34" s="73"/>
      <c r="F34" s="74"/>
      <c r="G34" s="75"/>
      <c r="H34" s="74"/>
      <c r="I34" s="76"/>
      <c r="J34" s="77"/>
      <c r="K34" s="77"/>
      <c r="L34" s="78"/>
      <c r="M34" s="79">
        <f>SUM(M6:M33)</f>
        <v>-53248.67</v>
      </c>
      <c r="N34" s="79">
        <f>SUM(N6:N33)</f>
        <v>-100225.4</v>
      </c>
      <c r="O34" s="78"/>
      <c r="P34" s="79">
        <f>SUM(P6:P33)</f>
        <v>304974</v>
      </c>
      <c r="Q34" s="78"/>
      <c r="R34" s="80"/>
      <c r="S34" s="22"/>
    </row>
    <row r="35" spans="2:19" ht="16.5" customHeight="1" thickBot="1" x14ac:dyDescent="0.3">
      <c r="B35" s="16"/>
      <c r="C35" s="26"/>
      <c r="D35" s="26"/>
      <c r="E35" s="59"/>
      <c r="F35" s="23"/>
      <c r="G35" s="25"/>
      <c r="H35" s="23"/>
      <c r="I35" s="16"/>
      <c r="J35" s="16"/>
      <c r="K35" s="16"/>
      <c r="L35" s="24"/>
      <c r="M35" s="24"/>
      <c r="N35" s="24"/>
      <c r="O35" s="24"/>
      <c r="P35" s="24"/>
      <c r="Q35" s="24"/>
    </row>
    <row r="36" spans="2:19" ht="16.5" customHeight="1" x14ac:dyDescent="0.25">
      <c r="B36" s="11"/>
      <c r="C36" s="4"/>
      <c r="D36" s="60" t="s">
        <v>63</v>
      </c>
      <c r="E36" s="61"/>
      <c r="F36" s="61"/>
      <c r="G36" s="62"/>
      <c r="I36" s="11"/>
      <c r="J36" s="11"/>
      <c r="K36" s="11"/>
      <c r="L36" s="7"/>
      <c r="M36" s="7"/>
      <c r="N36" s="48"/>
      <c r="O36" s="7"/>
      <c r="P36" s="7"/>
      <c r="Q36" s="7"/>
    </row>
    <row r="37" spans="2:19" ht="16.5" customHeight="1" x14ac:dyDescent="0.25">
      <c r="B37" s="11"/>
      <c r="C37" s="4"/>
      <c r="D37" s="63" t="s">
        <v>64</v>
      </c>
      <c r="E37" s="64"/>
      <c r="F37" s="64"/>
      <c r="G37" s="65">
        <f>G29</f>
        <v>804319</v>
      </c>
      <c r="H37" s="18"/>
      <c r="I37" s="19"/>
      <c r="J37" s="11"/>
      <c r="K37" s="11"/>
      <c r="L37" s="7"/>
      <c r="M37" s="7"/>
      <c r="N37" s="49"/>
      <c r="O37" s="7"/>
      <c r="P37" s="48"/>
      <c r="Q37" s="7"/>
    </row>
    <row r="38" spans="2:19" ht="28.5" customHeight="1" x14ac:dyDescent="0.25">
      <c r="C38" s="4"/>
      <c r="D38" s="63" t="s">
        <v>65</v>
      </c>
      <c r="E38" s="64"/>
      <c r="F38" s="64"/>
      <c r="G38" s="65">
        <f>G37+M34+N34</f>
        <v>650844.92999999993</v>
      </c>
      <c r="H38" s="18"/>
      <c r="I38" s="19"/>
      <c r="J38" s="11"/>
      <c r="K38" s="11"/>
      <c r="L38" s="7"/>
      <c r="M38" s="7"/>
      <c r="N38" s="48"/>
      <c r="O38" s="7"/>
      <c r="P38" s="7"/>
      <c r="Q38" s="7"/>
    </row>
    <row r="39" spans="2:19" ht="22.5" customHeight="1" thickBot="1" x14ac:dyDescent="0.3">
      <c r="B39" s="11"/>
      <c r="C39" s="4"/>
      <c r="D39" s="66" t="s">
        <v>66</v>
      </c>
      <c r="E39" s="67"/>
      <c r="F39" s="67"/>
      <c r="G39" s="68">
        <f>G37+P34</f>
        <v>1109293</v>
      </c>
      <c r="H39" s="18"/>
      <c r="I39" s="19"/>
      <c r="J39" s="11"/>
      <c r="K39" s="11"/>
      <c r="L39" s="7"/>
      <c r="M39" s="7"/>
      <c r="N39" s="7"/>
      <c r="O39" s="7"/>
      <c r="P39" s="7"/>
      <c r="Q39" s="7"/>
    </row>
    <row r="40" spans="2:19" ht="16.5" customHeight="1" x14ac:dyDescent="0.25">
      <c r="B40" s="11"/>
      <c r="C40" s="4"/>
      <c r="D40" s="4"/>
      <c r="E40" s="18"/>
      <c r="F40" s="18"/>
      <c r="G40" s="18"/>
      <c r="H40" s="18"/>
      <c r="I40" s="19"/>
      <c r="J40" s="11"/>
      <c r="K40" s="11"/>
      <c r="L40" s="7"/>
      <c r="M40" s="7"/>
      <c r="N40" s="7"/>
      <c r="O40" s="7"/>
      <c r="P40" s="7"/>
      <c r="Q40" s="7"/>
    </row>
    <row r="41" spans="2:19" ht="16.5" customHeight="1" x14ac:dyDescent="0.25">
      <c r="B41" s="11"/>
      <c r="C41" s="4"/>
      <c r="D41" s="4" t="s">
        <v>68</v>
      </c>
      <c r="E41" s="18"/>
      <c r="F41" s="18"/>
      <c r="G41" s="18"/>
      <c r="H41" s="18"/>
      <c r="I41" s="19"/>
      <c r="J41" s="11"/>
      <c r="K41" s="11"/>
      <c r="L41" s="7"/>
      <c r="M41" s="7"/>
      <c r="N41" s="7"/>
      <c r="O41" s="7"/>
      <c r="P41" s="7"/>
      <c r="Q41" s="7"/>
    </row>
    <row r="42" spans="2:19" ht="16.5" customHeight="1" x14ac:dyDescent="0.25">
      <c r="B42" s="11"/>
      <c r="C42" s="4"/>
      <c r="D42" s="4"/>
      <c r="E42" s="20"/>
      <c r="F42" s="20"/>
      <c r="G42" s="20"/>
      <c r="H42" s="20"/>
      <c r="I42" s="11"/>
      <c r="J42" s="11"/>
      <c r="K42" s="11"/>
      <c r="L42" s="7"/>
      <c r="M42" s="7"/>
      <c r="N42" s="7"/>
      <c r="O42" s="7"/>
      <c r="P42" s="7"/>
      <c r="Q42" s="7"/>
    </row>
    <row r="43" spans="2:19" ht="16.5" customHeight="1" x14ac:dyDescent="0.25">
      <c r="B43" s="11"/>
      <c r="C43" s="4"/>
      <c r="D43" s="4"/>
      <c r="I43" s="11"/>
      <c r="J43" s="11"/>
      <c r="K43" s="11"/>
      <c r="L43" s="7"/>
      <c r="M43" s="7"/>
      <c r="N43" s="7"/>
      <c r="O43" s="7"/>
      <c r="P43" s="7"/>
      <c r="Q43" s="7"/>
    </row>
    <row r="44" spans="2:19" ht="16.5" customHeight="1" x14ac:dyDescent="0.25">
      <c r="B44" s="11"/>
      <c r="C44" s="4"/>
      <c r="D44" s="4"/>
      <c r="I44" s="11"/>
      <c r="J44" s="11"/>
      <c r="K44" s="11"/>
      <c r="L44" s="7"/>
      <c r="M44" s="7"/>
      <c r="N44" s="7"/>
      <c r="O44" s="7"/>
      <c r="P44" s="7"/>
      <c r="Q44" s="7"/>
    </row>
    <row r="45" spans="2:19" ht="16.5" customHeight="1" x14ac:dyDescent="0.25">
      <c r="B45" s="11"/>
      <c r="C45" s="4"/>
      <c r="D45" s="4"/>
      <c r="I45" s="11"/>
      <c r="J45" s="11"/>
      <c r="K45" s="11"/>
      <c r="L45" s="7"/>
      <c r="M45" s="7"/>
      <c r="N45" s="7"/>
      <c r="O45" s="7"/>
      <c r="P45" s="7"/>
      <c r="Q45" s="7"/>
    </row>
    <row r="46" spans="2:19" ht="16.5" customHeight="1" x14ac:dyDescent="0.25">
      <c r="B46" s="11"/>
      <c r="C46" s="4"/>
      <c r="D46" s="4"/>
      <c r="I46" s="11"/>
      <c r="J46" s="11"/>
      <c r="K46" s="11"/>
      <c r="L46" s="7"/>
      <c r="M46" s="7"/>
      <c r="N46" s="7"/>
      <c r="O46" s="7"/>
      <c r="P46" s="7"/>
      <c r="Q46" s="7"/>
    </row>
    <row r="47" spans="2:19" ht="16.5" customHeight="1" x14ac:dyDescent="0.25">
      <c r="B47" s="11"/>
      <c r="C47" s="4"/>
      <c r="D47" s="4"/>
      <c r="I47" s="11"/>
      <c r="J47" s="11"/>
      <c r="K47" s="11"/>
      <c r="L47" s="7"/>
      <c r="M47" s="7"/>
      <c r="N47" s="7"/>
      <c r="O47" s="7"/>
      <c r="P47" s="7"/>
      <c r="Q47" s="7"/>
    </row>
    <row r="48" spans="2:19" ht="16.5" customHeight="1" x14ac:dyDescent="0.25">
      <c r="B48" s="11"/>
      <c r="C48" s="4"/>
      <c r="D48" s="4"/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25">
      <c r="B49" s="11"/>
      <c r="C49" s="4"/>
      <c r="D49" s="4"/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25">
      <c r="B50" s="11"/>
      <c r="C50" s="4"/>
      <c r="D50" s="4"/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25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25">
      <c r="B52" s="11"/>
      <c r="C52" s="4"/>
      <c r="D52" s="4"/>
      <c r="I52" s="11"/>
      <c r="J52" s="11"/>
      <c r="K52" s="11"/>
      <c r="L52" s="7"/>
      <c r="M52" s="7"/>
      <c r="N52" s="7"/>
      <c r="O52" s="7"/>
      <c r="P52" s="7"/>
      <c r="Q52" s="7"/>
    </row>
    <row r="53" spans="2:17" ht="16.5" customHeight="1" x14ac:dyDescent="0.25">
      <c r="B53" s="11"/>
      <c r="C53" s="4"/>
      <c r="D53" s="4"/>
      <c r="I53" s="11"/>
      <c r="J53" s="11"/>
      <c r="K53" s="11"/>
      <c r="L53" s="7"/>
      <c r="M53" s="7"/>
      <c r="N53" s="7"/>
      <c r="O53" s="7"/>
      <c r="P53" s="7"/>
      <c r="Q53" s="7"/>
    </row>
    <row r="54" spans="2:17" ht="16.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6.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6.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6.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6.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6.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6.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6.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6.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6.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6.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6.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6.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8.75" customHeight="1" x14ac:dyDescent="0.25">
      <c r="C67" s="3"/>
      <c r="D67" s="3"/>
      <c r="I67" s="12"/>
      <c r="J67" s="12"/>
      <c r="K67" s="12"/>
      <c r="L67" s="8"/>
      <c r="M67" s="8"/>
      <c r="N67" s="8"/>
      <c r="O67" s="8"/>
      <c r="P67" s="8"/>
      <c r="Q67" s="8"/>
    </row>
    <row r="68" spans="2:17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25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25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25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25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25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25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25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5.75" customHeight="1" x14ac:dyDescent="0.25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5.75" customHeight="1" x14ac:dyDescent="0.25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5.75" customHeight="1" x14ac:dyDescent="0.25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5.75" customHeight="1" x14ac:dyDescent="0.25">
      <c r="B81" s="11"/>
      <c r="C81" s="4"/>
      <c r="D81" s="4"/>
      <c r="I81" s="11"/>
      <c r="J81" s="11"/>
      <c r="K81" s="11"/>
      <c r="L81" s="7"/>
      <c r="M81" s="7"/>
      <c r="N81" s="7"/>
      <c r="O81" s="7"/>
      <c r="P81" s="7"/>
      <c r="Q81" s="7"/>
    </row>
    <row r="82" spans="2:17" ht="15.75" customHeight="1" x14ac:dyDescent="0.25">
      <c r="B82" s="11"/>
      <c r="C82" s="4"/>
      <c r="D82" s="4"/>
      <c r="I82" s="11"/>
      <c r="J82" s="11"/>
      <c r="K82" s="11"/>
      <c r="L82" s="7"/>
      <c r="M82" s="7"/>
      <c r="N82" s="7"/>
      <c r="O82" s="7"/>
      <c r="P82" s="7"/>
      <c r="Q82" s="7"/>
    </row>
    <row r="83" spans="2:17" ht="15.75" customHeight="1" x14ac:dyDescent="0.25">
      <c r="B83" s="11"/>
      <c r="C83" s="4"/>
      <c r="D83" s="4"/>
      <c r="I83" s="11"/>
      <c r="J83" s="11"/>
      <c r="K83" s="11"/>
      <c r="L83" s="7"/>
      <c r="M83" s="7"/>
      <c r="N83" s="7"/>
      <c r="O83" s="7"/>
      <c r="P83" s="7"/>
      <c r="Q83" s="7"/>
    </row>
    <row r="84" spans="2:17" ht="15.75" customHeight="1" x14ac:dyDescent="0.25">
      <c r="B84" s="11"/>
      <c r="C84" s="4"/>
      <c r="D84" s="4"/>
      <c r="I84" s="11"/>
      <c r="J84" s="11"/>
      <c r="K84" s="11"/>
      <c r="L84" s="7"/>
      <c r="M84" s="7"/>
      <c r="N84" s="7"/>
      <c r="O84" s="7"/>
      <c r="P84" s="7"/>
      <c r="Q84" s="7"/>
    </row>
    <row r="85" spans="2:17" ht="15.75" customHeight="1" x14ac:dyDescent="0.25">
      <c r="B85" s="11"/>
      <c r="C85" s="4"/>
      <c r="D85" s="4"/>
      <c r="I85" s="11"/>
      <c r="J85" s="11"/>
      <c r="K85" s="11"/>
      <c r="L85" s="7"/>
      <c r="M85" s="7"/>
      <c r="N85" s="7"/>
      <c r="O85" s="7"/>
      <c r="P85" s="7"/>
      <c r="Q85" s="7"/>
    </row>
    <row r="86" spans="2:17" ht="15.75" customHeight="1" x14ac:dyDescent="0.25">
      <c r="B86" s="11"/>
      <c r="C86" s="4"/>
      <c r="D86" s="4"/>
      <c r="I86" s="11"/>
      <c r="J86" s="11"/>
      <c r="K86" s="11"/>
      <c r="L86" s="7"/>
      <c r="M86" s="7"/>
      <c r="N86" s="7"/>
      <c r="O86" s="7"/>
      <c r="P86" s="7"/>
      <c r="Q86" s="7"/>
    </row>
    <row r="87" spans="2:17" ht="15.75" customHeight="1" x14ac:dyDescent="0.25">
      <c r="B87" s="11"/>
      <c r="C87" s="4"/>
      <c r="D87" s="4"/>
      <c r="I87" s="11"/>
      <c r="J87" s="11"/>
      <c r="K87" s="11"/>
      <c r="L87" s="7"/>
      <c r="M87" s="7"/>
      <c r="N87" s="7"/>
      <c r="O87" s="7"/>
      <c r="P87" s="7"/>
      <c r="Q87" s="7"/>
    </row>
    <row r="88" spans="2:17" ht="15.75" customHeight="1" x14ac:dyDescent="0.25">
      <c r="B88" s="11"/>
      <c r="C88" s="4"/>
      <c r="D88" s="4"/>
      <c r="I88" s="11"/>
      <c r="J88" s="11"/>
      <c r="K88" s="11"/>
      <c r="L88" s="7"/>
      <c r="M88" s="7"/>
      <c r="N88" s="7"/>
      <c r="O88" s="7"/>
      <c r="P88" s="7"/>
      <c r="Q88" s="7"/>
    </row>
    <row r="89" spans="2:17" ht="15.75" customHeight="1" x14ac:dyDescent="0.25">
      <c r="B89" s="11"/>
      <c r="C89" s="4"/>
      <c r="D89" s="4"/>
      <c r="I89" s="11"/>
      <c r="J89" s="11"/>
      <c r="K89" s="11"/>
      <c r="L89" s="7"/>
      <c r="M89" s="7"/>
      <c r="N89" s="7"/>
      <c r="O89" s="7"/>
      <c r="P89" s="7"/>
      <c r="Q89" s="7"/>
    </row>
    <row r="90" spans="2:17" ht="15.75" customHeight="1" x14ac:dyDescent="0.25">
      <c r="B90" s="11"/>
      <c r="C90" s="4"/>
      <c r="D90" s="4"/>
      <c r="I90" s="11"/>
      <c r="J90" s="11"/>
      <c r="K90" s="11"/>
      <c r="L90" s="7"/>
      <c r="M90" s="7"/>
      <c r="N90" s="7"/>
      <c r="O90" s="7"/>
      <c r="P90" s="7"/>
      <c r="Q90" s="7"/>
    </row>
    <row r="91" spans="2:17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2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25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25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25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25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25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25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25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25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25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25">
      <c r="B1101" s="13"/>
      <c r="C1101" s="5"/>
      <c r="D1101" s="5"/>
      <c r="I1101" s="13"/>
      <c r="J1101" s="13"/>
      <c r="K1101" s="13"/>
      <c r="L1101" s="9"/>
      <c r="M1101" s="9"/>
      <c r="N1101" s="9"/>
      <c r="O1101" s="9"/>
      <c r="P1101" s="9"/>
      <c r="Q1101" s="9"/>
    </row>
    <row r="1102" spans="2:17" ht="15.75" customHeight="1" x14ac:dyDescent="0.25">
      <c r="B1102" s="13"/>
      <c r="C1102" s="5"/>
      <c r="D1102" s="5"/>
      <c r="I1102" s="13"/>
      <c r="J1102" s="13"/>
      <c r="K1102" s="13"/>
      <c r="L1102" s="9"/>
      <c r="M1102" s="9"/>
      <c r="N1102" s="9"/>
      <c r="O1102" s="9"/>
      <c r="P1102" s="9"/>
      <c r="Q1102" s="9"/>
    </row>
    <row r="1103" spans="2:17" ht="15.75" customHeight="1" x14ac:dyDescent="0.25">
      <c r="B1103" s="13"/>
      <c r="C1103" s="5"/>
      <c r="D1103" s="5"/>
      <c r="I1103" s="13"/>
      <c r="J1103" s="13"/>
      <c r="K1103" s="13"/>
      <c r="L1103" s="9"/>
      <c r="M1103" s="9"/>
      <c r="N1103" s="9"/>
      <c r="O1103" s="9"/>
      <c r="P1103" s="9"/>
      <c r="Q1103" s="9"/>
    </row>
    <row r="1104" spans="2:17" ht="15.75" customHeight="1" x14ac:dyDescent="0.25">
      <c r="B1104" s="13"/>
      <c r="C1104" s="5"/>
      <c r="D1104" s="5"/>
      <c r="I1104" s="13"/>
      <c r="J1104" s="13"/>
      <c r="K1104" s="13"/>
      <c r="L1104" s="9"/>
      <c r="M1104" s="9"/>
      <c r="N1104" s="9"/>
      <c r="O1104" s="9"/>
      <c r="P1104" s="9"/>
      <c r="Q1104" s="9"/>
    </row>
    <row r="1105" spans="2:17" ht="15.75" customHeight="1" x14ac:dyDescent="0.25">
      <c r="B1105" s="13"/>
      <c r="C1105" s="5"/>
      <c r="D1105" s="5"/>
      <c r="I1105" s="13"/>
      <c r="J1105" s="13"/>
      <c r="K1105" s="13"/>
      <c r="L1105" s="9"/>
      <c r="M1105" s="9"/>
      <c r="N1105" s="9"/>
      <c r="O1105" s="9"/>
      <c r="P1105" s="9"/>
      <c r="Q1105" s="9"/>
    </row>
    <row r="1106" spans="2:17" ht="15.75" customHeight="1" x14ac:dyDescent="0.25">
      <c r="B1106" s="13"/>
      <c r="C1106" s="5"/>
      <c r="D1106" s="5"/>
      <c r="I1106" s="13"/>
      <c r="J1106" s="13"/>
      <c r="K1106" s="13"/>
      <c r="L1106" s="9"/>
      <c r="M1106" s="9"/>
      <c r="N1106" s="9"/>
      <c r="O1106" s="9"/>
      <c r="P1106" s="9"/>
      <c r="Q1106" s="9"/>
    </row>
    <row r="1107" spans="2:17" ht="15.75" customHeight="1" x14ac:dyDescent="0.25">
      <c r="B1107" s="13"/>
      <c r="C1107" s="5"/>
      <c r="D1107" s="5"/>
      <c r="I1107" s="13"/>
      <c r="J1107" s="13"/>
      <c r="K1107" s="13"/>
      <c r="L1107" s="9"/>
      <c r="M1107" s="9"/>
      <c r="N1107" s="9"/>
      <c r="O1107" s="9"/>
      <c r="P1107" s="9"/>
      <c r="Q1107" s="9"/>
    </row>
    <row r="1108" spans="2:17" ht="15.75" customHeight="1" x14ac:dyDescent="0.25">
      <c r="B1108" s="13"/>
      <c r="C1108" s="5"/>
      <c r="D1108" s="5"/>
      <c r="I1108" s="13"/>
      <c r="J1108" s="13"/>
      <c r="K1108" s="13"/>
      <c r="L1108" s="9"/>
      <c r="M1108" s="9"/>
      <c r="N1108" s="9"/>
      <c r="O1108" s="9"/>
      <c r="P1108" s="9"/>
      <c r="Q1108" s="9"/>
    </row>
    <row r="1109" spans="2:17" ht="15.75" customHeight="1" x14ac:dyDescent="0.25">
      <c r="B1109" s="13"/>
      <c r="C1109" s="5"/>
      <c r="D1109" s="5"/>
      <c r="I1109" s="13"/>
      <c r="J1109" s="13"/>
      <c r="K1109" s="13"/>
      <c r="L1109" s="9"/>
      <c r="M1109" s="9"/>
      <c r="N1109" s="9"/>
      <c r="O1109" s="9"/>
      <c r="P1109" s="9"/>
      <c r="Q1109" s="9"/>
    </row>
    <row r="1110" spans="2:17" ht="15.75" customHeight="1" x14ac:dyDescent="0.25">
      <c r="B1110" s="13"/>
      <c r="C1110" s="5"/>
      <c r="D1110" s="5"/>
      <c r="I1110" s="13"/>
      <c r="J1110" s="13"/>
      <c r="K1110" s="13"/>
      <c r="L1110" s="9"/>
      <c r="M1110" s="9"/>
      <c r="N1110" s="9"/>
      <c r="O1110" s="9"/>
      <c r="P1110" s="9"/>
      <c r="Q1110" s="9"/>
    </row>
    <row r="1111" spans="2:17" ht="15.75" customHeight="1" x14ac:dyDescent="0.25"/>
    <row r="1112" spans="2:17" ht="15.75" customHeight="1" x14ac:dyDescent="0.25"/>
    <row r="1113" spans="2:17" ht="15.75" customHeight="1" x14ac:dyDescent="0.25"/>
    <row r="1114" spans="2:17" ht="15.75" customHeight="1" x14ac:dyDescent="0.25"/>
    <row r="1115" spans="2:17" ht="15.75" customHeight="1" x14ac:dyDescent="0.25"/>
    <row r="1116" spans="2:17" ht="15.75" customHeight="1" x14ac:dyDescent="0.25"/>
    <row r="1117" spans="2:17" ht="15.75" customHeight="1" x14ac:dyDescent="0.25"/>
    <row r="1118" spans="2:17" ht="15.75" customHeight="1" x14ac:dyDescent="0.25"/>
    <row r="1119" spans="2:17" ht="15.75" customHeight="1" x14ac:dyDescent="0.25"/>
    <row r="1120" spans="2:17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2026-02-10T17:39:56Z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